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/>
  <xr:revisionPtr revIDLastSave="0" documentId="8_{BB24342E-A67A-410B-8942-FE8A63CF45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とスケジュール​​" sheetId="4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  <c r="F31" i="4" s="1"/>
  <c r="F29" i="4"/>
  <c r="D30" i="4"/>
  <c r="D29" i="4"/>
  <c r="D31" i="4" l="1"/>
</calcChain>
</file>

<file path=xl/sharedStrings.xml><?xml version="1.0" encoding="utf-8"?>
<sst xmlns="http://schemas.openxmlformats.org/spreadsheetml/2006/main" count="77" uniqueCount="49">
  <si>
    <t>ワンちゃんがどのくらいチョコレート食べると危ない？</t>
    <rPh sb="17" eb="18">
      <t>タ</t>
    </rPh>
    <rPh sb="21" eb="22">
      <t>アブ</t>
    </rPh>
    <phoneticPr fontId="25"/>
  </si>
  <si>
    <t>臨床症状発現時間</t>
    <rPh sb="0" eb="2">
      <t>リンショウ</t>
    </rPh>
    <rPh sb="2" eb="4">
      <t>ショウジョウ</t>
    </rPh>
    <rPh sb="4" eb="6">
      <t>ハツゲン</t>
    </rPh>
    <rPh sb="6" eb="8">
      <t>ジカン</t>
    </rPh>
    <phoneticPr fontId="25"/>
  </si>
  <si>
    <t>消化吸収後6～12時間以内</t>
    <rPh sb="0" eb="5">
      <t>ショウカキュウシュウゴ</t>
    </rPh>
    <rPh sb="9" eb="11">
      <t>ジカン</t>
    </rPh>
    <rPh sb="11" eb="13">
      <t>イナイ</t>
    </rPh>
    <phoneticPr fontId="25"/>
  </si>
  <si>
    <t>初期症状</t>
    <phoneticPr fontId="25"/>
  </si>
  <si>
    <t>尿が異常に多い(多尿)、嘔吐、下痢、お腹の張り(腹囲膨満)、落ち着きがない</t>
    <rPh sb="0" eb="1">
      <t>ニョウ</t>
    </rPh>
    <rPh sb="2" eb="4">
      <t>イジョウ</t>
    </rPh>
    <rPh sb="5" eb="6">
      <t>オオ</t>
    </rPh>
    <rPh sb="8" eb="10">
      <t>タニョウ</t>
    </rPh>
    <rPh sb="12" eb="14">
      <t>オウト</t>
    </rPh>
    <rPh sb="15" eb="17">
      <t>ゲリ</t>
    </rPh>
    <rPh sb="19" eb="20">
      <t>ナカ</t>
    </rPh>
    <rPh sb="21" eb="22">
      <t>ハリ</t>
    </rPh>
    <rPh sb="24" eb="26">
      <t>フクイ</t>
    </rPh>
    <rPh sb="26" eb="28">
      <t>ボウマン</t>
    </rPh>
    <rPh sb="30" eb="31">
      <t>オ</t>
    </rPh>
    <rPh sb="32" eb="33">
      <t>ツ</t>
    </rPh>
    <phoneticPr fontId="25"/>
  </si>
  <si>
    <t>症状が進行</t>
    <rPh sb="0" eb="2">
      <t>ショウジョウ</t>
    </rPh>
    <rPh sb="3" eb="5">
      <t>シンコウ</t>
    </rPh>
    <phoneticPr fontId="25"/>
  </si>
  <si>
    <t>興奮、多尿　→　ふらつき(運動失調)、ふるえ(振戦)　→　痙攣発作</t>
    <rPh sb="0" eb="2">
      <t>コウフン</t>
    </rPh>
    <rPh sb="3" eb="5">
      <t>タニョウ</t>
    </rPh>
    <rPh sb="13" eb="17">
      <t>ウンドウシッチョウ</t>
    </rPh>
    <rPh sb="23" eb="25">
      <t>シンセン</t>
    </rPh>
    <rPh sb="29" eb="31">
      <t>ケイレン</t>
    </rPh>
    <rPh sb="31" eb="33">
      <t>ホッサ</t>
    </rPh>
    <phoneticPr fontId="25"/>
  </si>
  <si>
    <t>その他の症状</t>
    <rPh sb="2" eb="3">
      <t>タ</t>
    </rPh>
    <rPh sb="4" eb="6">
      <t>ショウジョウ</t>
    </rPh>
    <phoneticPr fontId="25"/>
  </si>
  <si>
    <t>不整脈（頻脈（＞150bpm）、心室性期外収縮、徐脈（＜60bpm）など）、呼吸促迫、チアノーゼ、高血圧または低血圧、充血、昏睡</t>
    <rPh sb="0" eb="3">
      <t>フセイミャク</t>
    </rPh>
    <rPh sb="4" eb="6">
      <t>ヒンミャク</t>
    </rPh>
    <rPh sb="16" eb="19">
      <t>シンシツセイ</t>
    </rPh>
    <rPh sb="19" eb="23">
      <t>キガイシュウシュク</t>
    </rPh>
    <rPh sb="24" eb="26">
      <t>ジョミャク</t>
    </rPh>
    <rPh sb="38" eb="42">
      <t>コキュウソクハク</t>
    </rPh>
    <rPh sb="49" eb="52">
      <t>コウケツアツ</t>
    </rPh>
    <rPh sb="55" eb="58">
      <t>テイケツアツ</t>
    </rPh>
    <rPh sb="59" eb="61">
      <t>ジュウケツ</t>
    </rPh>
    <rPh sb="62" eb="64">
      <t>コンスイ</t>
    </rPh>
    <phoneticPr fontId="25"/>
  </si>
  <si>
    <t>中毒症状の後半</t>
    <rPh sb="0" eb="4">
      <t>チュウドクショウジョウ</t>
    </rPh>
    <rPh sb="5" eb="7">
      <t>コウハン</t>
    </rPh>
    <phoneticPr fontId="25"/>
  </si>
  <si>
    <t>低カリウム血症、消化後42～72時間で膵炎（チョコレートの脂質）、死亡（大半が不整脈や換気不全による）</t>
    <rPh sb="0" eb="1">
      <t>テイ</t>
    </rPh>
    <rPh sb="5" eb="7">
      <t>ケッショウ</t>
    </rPh>
    <rPh sb="8" eb="11">
      <t>ショウカゴ</t>
    </rPh>
    <rPh sb="16" eb="18">
      <t>ジカン</t>
    </rPh>
    <rPh sb="19" eb="21">
      <t>スイエン</t>
    </rPh>
    <rPh sb="29" eb="31">
      <t>シシツ</t>
    </rPh>
    <rPh sb="33" eb="35">
      <t>シボウ</t>
    </rPh>
    <rPh sb="36" eb="38">
      <t>タイハン</t>
    </rPh>
    <rPh sb="39" eb="42">
      <t>フセイミャク</t>
    </rPh>
    <rPh sb="43" eb="47">
      <t>カンキフゼン</t>
    </rPh>
    <phoneticPr fontId="25"/>
  </si>
  <si>
    <t>製品</t>
    <rPh sb="0" eb="2">
      <t>セイヒン</t>
    </rPh>
    <phoneticPr fontId="25"/>
  </si>
  <si>
    <t>ホワイトチョコレート</t>
    <phoneticPr fontId="25"/>
  </si>
  <si>
    <t>ミルクチョコレート</t>
    <phoneticPr fontId="25"/>
  </si>
  <si>
    <t>ココア豆</t>
    <rPh sb="3" eb="4">
      <t>マメ</t>
    </rPh>
    <phoneticPr fontId="25"/>
  </si>
  <si>
    <t>乾燥ココア粉末（無糖のもので純ココア、ピュアココアともいう）</t>
    <rPh sb="0" eb="2">
      <t>カンソウ</t>
    </rPh>
    <rPh sb="5" eb="7">
      <t>フンマツ</t>
    </rPh>
    <rPh sb="8" eb="10">
      <t>ムトウ</t>
    </rPh>
    <rPh sb="14" eb="15">
      <t>ジュン</t>
    </rPh>
    <phoneticPr fontId="25"/>
  </si>
  <si>
    <t>インスタントココア粉末（砂糖や乳製品を含む調整ココア）</t>
    <rPh sb="9" eb="11">
      <t>フンマツ</t>
    </rPh>
    <rPh sb="12" eb="14">
      <t>サトウ</t>
    </rPh>
    <rPh sb="15" eb="18">
      <t>ニュウセイヒン</t>
    </rPh>
    <rPh sb="19" eb="20">
      <t>フク</t>
    </rPh>
    <rPh sb="21" eb="23">
      <t>チョウセイ</t>
    </rPh>
    <phoneticPr fontId="25"/>
  </si>
  <si>
    <t>カフェイン（㎎/g）</t>
    <phoneticPr fontId="25"/>
  </si>
  <si>
    <t>製菓用無糖チョコレート（カカオ100％無糖タイプ）</t>
    <rPh sb="0" eb="2">
      <t>セイカ</t>
    </rPh>
    <rPh sb="2" eb="3">
      <t>ヨウ</t>
    </rPh>
    <rPh sb="3" eb="5">
      <t>ムトウ</t>
    </rPh>
    <rPh sb="19" eb="21">
      <t>ムトウ</t>
    </rPh>
    <phoneticPr fontId="25"/>
  </si>
  <si>
    <t>微量</t>
    <rPh sb="0" eb="2">
      <t>ビリョウ</t>
    </rPh>
    <phoneticPr fontId="25"/>
  </si>
  <si>
    <t>コーヒー豆（生でも焙煎でもほぼ同じ）</t>
    <rPh sb="4" eb="5">
      <t>マメ</t>
    </rPh>
    <rPh sb="6" eb="7">
      <t>ナマ</t>
    </rPh>
    <rPh sb="9" eb="11">
      <t>バイセン</t>
    </rPh>
    <rPh sb="15" eb="16">
      <t>オナ</t>
    </rPh>
    <phoneticPr fontId="25"/>
  </si>
  <si>
    <t>インスタントコーヒー</t>
    <phoneticPr fontId="25"/>
  </si>
  <si>
    <t>緑茶、煎茶</t>
    <rPh sb="0" eb="2">
      <t>リョクチャ</t>
    </rPh>
    <rPh sb="3" eb="5">
      <t>センチャ</t>
    </rPh>
    <phoneticPr fontId="25"/>
  </si>
  <si>
    <t>20㎎/100ml</t>
    <phoneticPr fontId="25"/>
  </si>
  <si>
    <t>メチルキサンチン（methylxanthine）：カフェイン、テオフィリン、テオブロミンなどを含むプリンアルカロイドの総称</t>
    <phoneticPr fontId="25"/>
  </si>
  <si>
    <t>コーヒーやお茶、ココアに含まれる苦味成分であり、中枢神経刺激、気管支拡張、利尿作用を持つ。喘息治療薬（テオフィリン）として使われる一方、過剰摂取は心悸亢進、不整脈、痙攣などを引き起こす可能性がある。 </t>
  </si>
  <si>
    <t>簡易計算式</t>
    <rPh sb="0" eb="5">
      <t>カンイケイサンシキ</t>
    </rPh>
    <phoneticPr fontId="25"/>
  </si>
  <si>
    <t>摂取量</t>
    <rPh sb="0" eb="3">
      <t>セッシュリョウ</t>
    </rPh>
    <phoneticPr fontId="25"/>
  </si>
  <si>
    <t>テオブロミン</t>
    <phoneticPr fontId="25"/>
  </si>
  <si>
    <t>カフェイン</t>
    <phoneticPr fontId="25"/>
  </si>
  <si>
    <t>メチルキサンチン総量</t>
    <rPh sb="8" eb="10">
      <t>ソウリョウ</t>
    </rPh>
    <phoneticPr fontId="25"/>
  </si>
  <si>
    <t>メチルキサンチン</t>
    <phoneticPr fontId="25"/>
  </si>
  <si>
    <t>㎎/㎏</t>
    <phoneticPr fontId="25"/>
  </si>
  <si>
    <t>摂取量(g)</t>
    <phoneticPr fontId="25"/>
  </si>
  <si>
    <t>セミスイートチョコレート（ミルクチョコとダークチョコの間の製品）</t>
    <rPh sb="27" eb="28">
      <t>アイダ</t>
    </rPh>
    <rPh sb="29" eb="31">
      <t>セイヒン</t>
    </rPh>
    <phoneticPr fontId="25"/>
  </si>
  <si>
    <t>テオブロミン（㎎/㎏）</t>
    <phoneticPr fontId="25"/>
  </si>
  <si>
    <t>体重（㎏）</t>
    <rPh sb="0" eb="2">
      <t>タイジュウ</t>
    </rPh>
    <phoneticPr fontId="25"/>
  </si>
  <si>
    <t>〜</t>
    <phoneticPr fontId="25"/>
  </si>
  <si>
    <t>ダークチョコレート（カカオ60-69％）</t>
    <phoneticPr fontId="25"/>
  </si>
  <si>
    <t>ダークチョコレート（カカオ70-85％）</t>
    <phoneticPr fontId="25"/>
  </si>
  <si>
    <t>ダークチョコレート（カカオ45-59％）</t>
    <phoneticPr fontId="25"/>
  </si>
  <si>
    <t>メチルキサンチン参考値</t>
    <rPh sb="8" eb="11">
      <t>サンコウチ</t>
    </rPh>
    <phoneticPr fontId="25"/>
  </si>
  <si>
    <t>＞20㎎/㎏</t>
    <phoneticPr fontId="25"/>
  </si>
  <si>
    <t>40～50㎎/㎏</t>
    <phoneticPr fontId="25"/>
  </si>
  <si>
    <t>＞60㎎/㎏</t>
    <phoneticPr fontId="25"/>
  </si>
  <si>
    <t>嘔吐・下痢などの可能性</t>
    <rPh sb="0" eb="2">
      <t>オウト</t>
    </rPh>
    <rPh sb="3" eb="5">
      <t>ゲリ</t>
    </rPh>
    <rPh sb="8" eb="11">
      <t>カノウセイ</t>
    </rPh>
    <phoneticPr fontId="25"/>
  </si>
  <si>
    <t>重度の症状</t>
    <rPh sb="0" eb="2">
      <t>ジュウド</t>
    </rPh>
    <rPh sb="3" eb="5">
      <t>ショウジョウ</t>
    </rPh>
    <phoneticPr fontId="25"/>
  </si>
  <si>
    <t>発作</t>
    <rPh sb="0" eb="2">
      <t>ホッサ</t>
    </rPh>
    <phoneticPr fontId="25"/>
  </si>
  <si>
    <t>参考資料：Gemini、札幌夜間動物病院　など</t>
    <rPh sb="0" eb="2">
      <t>サンコウ</t>
    </rPh>
    <rPh sb="2" eb="4">
      <t>シリョウ</t>
    </rPh>
    <rPh sb="12" eb="16">
      <t>サッポロヤカン</t>
    </rPh>
    <rPh sb="16" eb="18">
      <t>ドウブツ</t>
    </rPh>
    <rPh sb="18" eb="20">
      <t>ビョウイン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</si>
</sst>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81" formatCode="0.00_ "/>
  </numFmts>
  <fonts count="31" x14ac:knownFonts="1">
    <font>
      <sz val="11"/>
      <color theme="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18"/>
      <color theme="3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b/>
      <sz val="12"/>
      <color theme="1"/>
      <name val="Meiryo UI"/>
      <family val="2"/>
    </font>
    <font>
      <b/>
      <sz val="9"/>
      <color theme="0"/>
      <name val="Meiryo UI"/>
      <family val="2"/>
    </font>
    <font>
      <sz val="9"/>
      <color theme="1"/>
      <name val="Meiryo UI"/>
      <family val="2"/>
    </font>
    <font>
      <b/>
      <sz val="9"/>
      <color theme="6" tint="-0.499984740745262"/>
      <name val="Meiryo UI"/>
      <family val="2"/>
    </font>
    <font>
      <b/>
      <sz val="8"/>
      <color theme="1"/>
      <name val="Meiryo UI"/>
      <family val="2"/>
    </font>
    <font>
      <b/>
      <sz val="36"/>
      <color theme="0"/>
      <name val="Meiryo UI"/>
      <family val="2"/>
    </font>
    <font>
      <b/>
      <sz val="9"/>
      <color theme="4" tint="-0.499984740745262"/>
      <name val="Meiryo UI"/>
      <family val="2"/>
    </font>
    <font>
      <sz val="6"/>
      <name val="ＭＳ Ｐゴシック"/>
      <family val="3"/>
      <charset val="128"/>
    </font>
    <font>
      <sz val="10"/>
      <color rgb="FF001D35"/>
      <name val="Arial"/>
      <family val="2"/>
    </font>
    <font>
      <u/>
      <sz val="11"/>
      <color theme="1"/>
      <name val="Meiryo UI"/>
      <family val="2"/>
    </font>
    <font>
      <u/>
      <sz val="11"/>
      <color theme="1"/>
      <name val="Meiryo UI"/>
      <family val="3"/>
      <charset val="128"/>
    </font>
    <font>
      <sz val="11"/>
      <name val="Meiryo UI"/>
      <family val="2"/>
    </font>
    <font>
      <b/>
      <sz val="36"/>
      <color theme="0"/>
      <name val="Meiryo UI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9999"/>
        <bgColor indexed="64"/>
      </patternFill>
    </fill>
  </fills>
  <borders count="5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39994506668294322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2" fillId="3" borderId="1" applyNumberFormat="0">
      <alignment horizontal="center" vertical="center"/>
    </xf>
    <xf numFmtId="0" fontId="20" fillId="4" borderId="0" applyNumberFormat="0" applyAlignment="0" applyProtection="0">
      <alignment horizontal="right" vertical="center"/>
    </xf>
    <xf numFmtId="0" fontId="19" fillId="2" borderId="2" applyNumberFormat="0" applyBorder="0" applyProtection="0">
      <alignment horizontal="left" vertical="center"/>
    </xf>
    <xf numFmtId="0" fontId="21" fillId="5" borderId="0" applyNumberFormat="0" applyProtection="0">
      <alignment horizontal="left" vertical="center" indent="1"/>
    </xf>
    <xf numFmtId="0" fontId="18" fillId="4" borderId="0" applyFont="0" applyBorder="0" applyAlignment="0">
      <alignment horizontal="center"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1" fillId="12" borderId="6" applyNumberFormat="0" applyAlignment="0" applyProtection="0"/>
    <xf numFmtId="0" fontId="14" fillId="13" borderId="7" applyNumberFormat="0" applyAlignment="0" applyProtection="0"/>
    <xf numFmtId="0" fontId="4" fillId="13" borderId="6" applyNumberFormat="0" applyAlignment="0" applyProtection="0"/>
    <xf numFmtId="0" fontId="12" fillId="0" borderId="8" applyNumberFormat="0" applyFill="0" applyAlignment="0" applyProtection="0"/>
    <xf numFmtId="0" fontId="5" fillId="14" borderId="9" applyNumberFormat="0" applyAlignment="0" applyProtection="0"/>
    <xf numFmtId="0" fontId="17" fillId="0" borderId="0" applyNumberFormat="0" applyFill="0" applyBorder="0" applyAlignment="0" applyProtection="0"/>
    <xf numFmtId="0" fontId="1" fillId="15" borderId="10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79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/>
    <xf numFmtId="0" fontId="20" fillId="39" borderId="0" xfId="0" applyFont="1" applyFill="1"/>
    <xf numFmtId="0" fontId="0" fillId="39" borderId="0" xfId="0" applyFill="1"/>
    <xf numFmtId="0" fontId="0" fillId="0" borderId="12" xfId="0" applyBorder="1"/>
    <xf numFmtId="0" fontId="0" fillId="0" borderId="23" xfId="0" applyBorder="1" applyAlignment="1">
      <alignment horizontal="center"/>
    </xf>
    <xf numFmtId="0" fontId="0" fillId="0" borderId="20" xfId="0" applyBorder="1"/>
    <xf numFmtId="0" fontId="0" fillId="0" borderId="23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23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26" fillId="0" borderId="3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5" xfId="0" applyBorder="1"/>
    <xf numFmtId="0" fontId="0" fillId="41" borderId="21" xfId="0" applyFill="1" applyBorder="1" applyAlignment="1">
      <alignment horizontal="right"/>
    </xf>
    <xf numFmtId="0" fontId="0" fillId="41" borderId="24" xfId="0" applyFill="1" applyBorder="1" applyAlignment="1">
      <alignment horizontal="center"/>
    </xf>
    <xf numFmtId="0" fontId="0" fillId="41" borderId="24" xfId="0" applyFill="1" applyBorder="1" applyAlignment="1">
      <alignment horizontal="right"/>
    </xf>
    <xf numFmtId="0" fontId="0" fillId="0" borderId="42" xfId="0" applyBorder="1"/>
    <xf numFmtId="0" fontId="0" fillId="0" borderId="47" xfId="0" applyBorder="1" applyAlignment="1">
      <alignment horizontal="center"/>
    </xf>
    <xf numFmtId="0" fontId="0" fillId="40" borderId="48" xfId="0" applyFill="1" applyBorder="1" applyAlignment="1">
      <alignment horizontal="center" vertical="center"/>
    </xf>
    <xf numFmtId="0" fontId="0" fillId="40" borderId="49" xfId="0" applyFill="1" applyBorder="1" applyAlignment="1">
      <alignment horizontal="center" vertical="center"/>
    </xf>
    <xf numFmtId="0" fontId="0" fillId="40" borderId="50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29" fillId="40" borderId="44" xfId="0" applyFont="1" applyFill="1" applyBorder="1" applyAlignment="1">
      <alignment horizontal="center"/>
    </xf>
    <xf numFmtId="0" fontId="29" fillId="40" borderId="45" xfId="0" applyFont="1" applyFill="1" applyBorder="1" applyAlignment="1">
      <alignment horizontal="center"/>
    </xf>
    <xf numFmtId="0" fontId="29" fillId="40" borderId="46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/>
    <xf numFmtId="0" fontId="0" fillId="0" borderId="24" xfId="0" applyBorder="1"/>
    <xf numFmtId="0" fontId="0" fillId="0" borderId="16" xfId="0" applyBorder="1"/>
    <xf numFmtId="0" fontId="0" fillId="0" borderId="23" xfId="0" applyBorder="1"/>
    <xf numFmtId="0" fontId="0" fillId="0" borderId="1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9" xfId="0" applyBorder="1"/>
    <xf numFmtId="0" fontId="0" fillId="0" borderId="33" xfId="0" applyBorder="1"/>
    <xf numFmtId="0" fontId="24" fillId="8" borderId="0" xfId="2" applyFont="1" applyFill="1" applyAlignment="1">
      <alignment horizontal="right" vertical="center" indent="1"/>
    </xf>
    <xf numFmtId="0" fontId="24" fillId="7" borderId="0" xfId="4" applyFont="1" applyFill="1" applyAlignment="1">
      <alignment horizontal="left" vertical="center"/>
    </xf>
    <xf numFmtId="0" fontId="23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181" fontId="0" fillId="0" borderId="31" xfId="0" applyNumberFormat="1" applyBorder="1" applyAlignment="1">
      <alignment horizontal="right"/>
    </xf>
    <xf numFmtId="0" fontId="0" fillId="0" borderId="51" xfId="0" applyBorder="1" applyAlignment="1">
      <alignment horizontal="center"/>
    </xf>
  </cellXfs>
  <cellStyles count="52">
    <cellStyle name="20% - アクセント 1" xfId="29" builtinId="30" customBuiltin="1"/>
    <cellStyle name="20% - アクセント 2" xfId="33" builtinId="34" customBuiltin="1"/>
    <cellStyle name="20% - アクセント 3" xfId="37" builtinId="38" customBuiltin="1"/>
    <cellStyle name="20% - アクセント 4" xfId="41" builtinId="42" customBuiltin="1"/>
    <cellStyle name="20% - アクセント 5" xfId="45" builtinId="46" customBuiltin="1"/>
    <cellStyle name="20% - アクセント 6" xfId="49" builtinId="50" customBuiltin="1"/>
    <cellStyle name="40% - アクセント 1" xfId="30" builtinId="31" customBuiltin="1"/>
    <cellStyle name="40% - アクセント 2" xfId="34" builtinId="35" customBuiltin="1"/>
    <cellStyle name="40% - アクセント 3" xfId="38" builtinId="39" customBuiltin="1"/>
    <cellStyle name="40% - アクセント 4" xfId="42" builtinId="43" customBuiltin="1"/>
    <cellStyle name="40% - アクセント 5" xfId="46" builtinId="47" customBuiltin="1"/>
    <cellStyle name="40% - アクセント 6" xfId="50" builtinId="51" customBuiltin="1"/>
    <cellStyle name="60% - アクセント 1" xfId="31" builtinId="32" customBuiltin="1"/>
    <cellStyle name="60% - アクセント 2" xfId="35" builtinId="36" customBuiltin="1"/>
    <cellStyle name="60% - アクセント 3" xfId="39" builtinId="40" customBuiltin="1"/>
    <cellStyle name="60% - アクセント 4" xfId="43" builtinId="44" customBuiltin="1"/>
    <cellStyle name="60% - アクセント 5" xfId="47" builtinId="48" customBuiltin="1"/>
    <cellStyle name="60% - アクセント 6" xfId="51" builtinId="52" customBuiltin="1"/>
    <cellStyle name="アクセント 1" xfId="28" builtinId="29" customBuiltin="1"/>
    <cellStyle name="アクセント 2" xfId="32" builtinId="33" customBuiltin="1"/>
    <cellStyle name="アクセント 3" xfId="36" builtinId="37" customBuiltin="1"/>
    <cellStyle name="アクセント 4" xfId="40" builtinId="41" customBuiltin="1"/>
    <cellStyle name="アクセント 5" xfId="44" builtinId="45" customBuiltin="1"/>
    <cellStyle name="アクセント 6" xfId="48" builtinId="49" customBuiltin="1"/>
    <cellStyle name="スタイル 1" xfId="5" xr:uid="{69FCCD0D-BFB9-9D46-985B-298C06E947EC}"/>
    <cellStyle name="タイトル" xfId="11" builtinId="15" customBuiltin="1"/>
    <cellStyle name="チェック セル" xfId="23" builtinId="23" customBuiltin="1"/>
    <cellStyle name="どちらでもない" xfId="18" builtinId="28" customBuiltin="1"/>
    <cellStyle name="パーセント" xfId="10" builtinId="5" customBuiltin="1"/>
    <cellStyle name="フィットネス_セクション" xfId="3" xr:uid="{00000000-0005-0000-0000-000002000000}"/>
    <cellStyle name="フィットネス_一般" xfId="2" xr:uid="{00000000-0005-0000-0000-000000000000}"/>
    <cellStyle name="フィットネス_情報" xfId="4" xr:uid="{00000000-0005-0000-0000-000001000000}"/>
    <cellStyle name="フィットネス見出し" xfId="1" xr:uid="{00000000-0005-0000-0000-000003000000}"/>
    <cellStyle name="メモ" xfId="25" builtinId="10" customBuiltin="1"/>
    <cellStyle name="リンク セル" xfId="22" builtinId="24" customBuiltin="1"/>
    <cellStyle name="悪い" xfId="17" builtinId="27" customBuiltin="1"/>
    <cellStyle name="計算" xfId="21" builtinId="22" customBuiltin="1"/>
    <cellStyle name="警告文" xfId="24" builtinId="11" customBuiltin="1"/>
    <cellStyle name="桁区切り" xfId="7" builtinId="6" customBuiltin="1"/>
    <cellStyle name="桁区切り [0.00]" xfId="6" builtinId="3" customBuiltin="1"/>
    <cellStyle name="見出し 1" xfId="12" builtinId="16" customBuiltin="1"/>
    <cellStyle name="見出し 2" xfId="13" builtinId="17" customBuiltin="1"/>
    <cellStyle name="見出し 3" xfId="14" builtinId="18" customBuiltin="1"/>
    <cellStyle name="見出し 4" xfId="15" builtinId="19" customBuiltin="1"/>
    <cellStyle name="集計" xfId="27" builtinId="25" customBuiltin="1"/>
    <cellStyle name="出力" xfId="20" builtinId="21" customBuiltin="1"/>
    <cellStyle name="説明文" xfId="26" builtinId="53" customBuiltin="1"/>
    <cellStyle name="通貨" xfId="9" builtinId="7" customBuiltin="1"/>
    <cellStyle name="通貨 [0.00]" xfId="8" builtinId="4" customBuiltin="1"/>
    <cellStyle name="入力" xfId="19" builtinId="20" customBuiltin="1"/>
    <cellStyle name="標準" xfId="0" builtinId="0" customBuiltin="1"/>
    <cellStyle name="良い" xfId="16" builtinId="26" customBuiltin="1"/>
  </cellStyles>
  <dxfs count="15">
    <dxf>
      <font>
        <b/>
        <i val="0"/>
        <color theme="4" tint="-0.499984740745262"/>
      </font>
      <fill>
        <patternFill>
          <bgColor theme="8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4" tint="-0.499984740745262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4" tint="-0.499984740745262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9" tint="-0.499984740745262"/>
      </font>
      <fill>
        <patternFill>
          <bgColor theme="9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</font>
      <fill>
        <patternFill>
          <bgColor theme="9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6" tint="-0.499984740745262"/>
      </font>
      <fill>
        <patternFill>
          <bgColor theme="6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6" tint="-0.499984740745262"/>
      </font>
      <fill>
        <patternFill>
          <bgColor theme="6"/>
        </patternFill>
      </fill>
      <border diagonalUp="0" diagonalDown="0">
        <left/>
        <right/>
        <top/>
        <bottom/>
        <vertical/>
        <horizontal/>
      </border>
    </dxf>
    <dxf>
      <font>
        <color theme="6" tint="-0.499984740745262"/>
      </font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5" tint="-0.499984740745262"/>
      </font>
      <fill>
        <patternFill>
          <bgColor theme="5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5" tint="-0.499984740745262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5" tint="-0.499984740745262"/>
      </font>
      <fill>
        <patternFill>
          <bgColor theme="5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7" tint="-0.499984740745262"/>
      </font>
      <fill>
        <patternFill>
          <bgColor theme="7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color theme="7" tint="-0.499984740745262"/>
      </font>
      <fill>
        <patternFill>
          <bgColor theme="7"/>
        </patternFill>
      </fill>
    </dxf>
    <dxf>
      <font>
        <color theme="7" tint="-0.499984740745262"/>
      </font>
      <fill>
        <patternFill>
          <bgColor theme="7" tint="0.79998168889431442"/>
        </patternFill>
      </fill>
      <border diagonalUp="0" diagonalDown="0">
        <left/>
        <right/>
        <top/>
        <bottom/>
        <vertical/>
        <horizontal/>
      </border>
    </dxf>
  </dxfs>
  <tableStyles count="5" defaultTableStyle="TableStyleMedium2" defaultPivotStyle="PivotStyleLight16">
    <tableStyle name="テーブル スタイル 1" pivot="0" count="3" xr9:uid="{240C4638-127A-40B1-A7D1-AFC026F95937}">
      <tableStyleElement type="wholeTable" dxfId="14"/>
      <tableStyleElement type="headerRow" dxfId="13"/>
      <tableStyleElement type="firstColumn" dxfId="12"/>
    </tableStyle>
    <tableStyle name="テーブル スタイル 1 2" pivot="0" count="3" xr9:uid="{AD1C5075-90F8-4073-A1BC-FE14FC5BFE7C}">
      <tableStyleElement type="wholeTable" dxfId="11"/>
      <tableStyleElement type="headerRow" dxfId="10"/>
      <tableStyleElement type="firstColumn" dxfId="9"/>
    </tableStyle>
    <tableStyle name="テーブル スタイル 1 2 2" pivot="0" count="3" xr9:uid="{D389DD6D-2B1A-4EDD-B3D5-B67E5488B4C6}">
      <tableStyleElement type="wholeTable" dxfId="8"/>
      <tableStyleElement type="headerRow" dxfId="7"/>
      <tableStyleElement type="firstColumn" dxfId="6"/>
    </tableStyle>
    <tableStyle name="テーブル スタイル 1 2 2 2" pivot="0" count="3" xr9:uid="{158F642B-C9EC-42F1-B4FB-8A0DA3DEC67C}">
      <tableStyleElement type="wholeTable" dxfId="5"/>
      <tableStyleElement type="headerRow" dxfId="4"/>
      <tableStyleElement type="firstColumn" dxfId="3"/>
    </tableStyle>
    <tableStyle name="テーブル スタイル 1 2 2 2 2" pivot="0" count="3" xr9:uid="{F2CD57C6-FE1E-4304-8146-A56BA3BEA08E}">
      <tableStyleElement type="wholeTable" dxfId="2"/>
      <tableStyleElement type="headerRow" dxfId="1"/>
      <tableStyleElement type="firstColumn" dxfId="0"/>
    </tableStyle>
  </tableStyles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f1641010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B2C3DE"/>
      </a:accent1>
      <a:accent2>
        <a:srgbClr val="A6DCB3"/>
      </a:accent2>
      <a:accent3>
        <a:srgbClr val="EBAAAF"/>
      </a:accent3>
      <a:accent4>
        <a:srgbClr val="EBBF8E"/>
      </a:accent4>
      <a:accent5>
        <a:srgbClr val="BBD0E9"/>
      </a:accent5>
      <a:accent6>
        <a:srgbClr val="BB99CE"/>
      </a:accent6>
      <a:hlink>
        <a:srgbClr val="0563C1"/>
      </a:hlink>
      <a:folHlink>
        <a:srgbClr val="954F72"/>
      </a:folHlink>
    </a:clrScheme>
    <a:fontScheme name="FitnessProgra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31"/>
  <sheetViews>
    <sheetView showGridLines="0" tabSelected="1" topLeftCell="A13" zoomScale="92" zoomScaleNormal="100" workbookViewId="0">
      <selection activeCell="P31" sqref="P31"/>
    </sheetView>
  </sheetViews>
  <sheetFormatPr defaultColWidth="9" defaultRowHeight="15" x14ac:dyDescent="0.3"/>
  <cols>
    <col min="1" max="1" width="4" customWidth="1"/>
    <col min="2" max="2" width="21" customWidth="1"/>
    <col min="3" max="3" width="19.6328125" customWidth="1"/>
    <col min="4" max="4" width="10.90625" customWidth="1"/>
    <col min="5" max="5" width="8.81640625" customWidth="1"/>
    <col min="6" max="6" width="5.7265625" customWidth="1"/>
    <col min="7" max="7" width="8.26953125" customWidth="1"/>
    <col min="8" max="8" width="8.81640625" customWidth="1"/>
    <col min="9" max="9" width="3.6328125" customWidth="1"/>
    <col min="10" max="10" width="8.81640625" customWidth="1"/>
    <col min="11" max="11" width="14.81640625" customWidth="1"/>
    <col min="12" max="12" width="4" customWidth="1"/>
  </cols>
  <sheetData>
    <row r="1" spans="1:13" ht="23.1" customHeight="1" x14ac:dyDescent="0.3"/>
    <row r="2" spans="1:13" ht="75" customHeight="1" x14ac:dyDescent="0.3">
      <c r="A2" s="1"/>
      <c r="B2" s="75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30" customHeight="1" x14ac:dyDescent="0.3">
      <c r="A3" s="2"/>
      <c r="B3" s="73" t="s">
        <v>1</v>
      </c>
      <c r="C3" s="73"/>
      <c r="D3" s="74" t="s">
        <v>2</v>
      </c>
      <c r="E3" s="74"/>
      <c r="F3" s="74"/>
      <c r="G3" s="74"/>
      <c r="H3" s="74"/>
      <c r="I3" s="74"/>
      <c r="J3" s="74"/>
      <c r="K3" s="74"/>
      <c r="L3" s="74"/>
      <c r="M3" s="74"/>
    </row>
    <row r="4" spans="1:13" ht="30" customHeight="1" x14ac:dyDescent="0.3">
      <c r="A4" s="2"/>
      <c r="B4" s="73" t="s">
        <v>3</v>
      </c>
      <c r="C4" s="73"/>
      <c r="D4" s="74" t="s">
        <v>4</v>
      </c>
      <c r="E4" s="74"/>
      <c r="F4" s="74"/>
      <c r="G4" s="74"/>
      <c r="H4" s="74"/>
      <c r="I4" s="74"/>
      <c r="J4" s="74"/>
      <c r="K4" s="74"/>
      <c r="L4" s="74"/>
      <c r="M4" s="74"/>
    </row>
    <row r="5" spans="1:13" ht="30" customHeight="1" x14ac:dyDescent="0.3">
      <c r="A5" s="2"/>
      <c r="B5" s="73" t="s">
        <v>5</v>
      </c>
      <c r="C5" s="73"/>
      <c r="D5" s="74" t="s">
        <v>6</v>
      </c>
      <c r="E5" s="74"/>
      <c r="F5" s="74"/>
      <c r="G5" s="74"/>
      <c r="H5" s="74"/>
      <c r="I5" s="74"/>
      <c r="J5" s="74"/>
      <c r="K5" s="74"/>
      <c r="L5" s="74"/>
      <c r="M5" s="74"/>
    </row>
    <row r="6" spans="1:13" ht="30" customHeight="1" x14ac:dyDescent="0.3">
      <c r="A6" s="2"/>
      <c r="B6" s="73" t="s">
        <v>7</v>
      </c>
      <c r="C6" s="73"/>
      <c r="D6" s="74" t="s">
        <v>8</v>
      </c>
      <c r="E6" s="74"/>
      <c r="F6" s="74"/>
      <c r="G6" s="74"/>
      <c r="H6" s="74"/>
      <c r="I6" s="74"/>
      <c r="J6" s="74"/>
      <c r="K6" s="74"/>
      <c r="L6" s="74"/>
      <c r="M6" s="74"/>
    </row>
    <row r="7" spans="1:13" ht="30" customHeight="1" x14ac:dyDescent="0.3">
      <c r="A7" s="2"/>
      <c r="B7" s="73" t="s">
        <v>9</v>
      </c>
      <c r="C7" s="73"/>
      <c r="D7" s="74" t="s">
        <v>10</v>
      </c>
      <c r="E7" s="74"/>
      <c r="F7" s="74"/>
      <c r="G7" s="74"/>
      <c r="H7" s="74"/>
      <c r="I7" s="74"/>
      <c r="J7" s="74"/>
      <c r="K7" s="74"/>
      <c r="L7" s="74"/>
      <c r="M7" s="74"/>
    </row>
    <row r="8" spans="1:13" s="4" customFormat="1" ht="15" customHeight="1" x14ac:dyDescent="0.3">
      <c r="A8" s="3"/>
      <c r="B8" s="68" t="s">
        <v>24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ht="30" customHeight="1" x14ac:dyDescent="0.3">
      <c r="B9" s="70" t="s">
        <v>25</v>
      </c>
      <c r="C9" s="70"/>
      <c r="D9" s="70"/>
      <c r="E9" s="70"/>
      <c r="F9" s="70"/>
      <c r="G9" s="70"/>
      <c r="H9" s="70"/>
      <c r="I9" s="70"/>
      <c r="J9" s="70"/>
      <c r="K9" s="70"/>
    </row>
    <row r="10" spans="1:13" ht="15.6" thickBot="1" x14ac:dyDescent="0.35"/>
    <row r="11" spans="1:13" ht="15.6" thickBot="1" x14ac:dyDescent="0.35">
      <c r="B11" s="54" t="s">
        <v>11</v>
      </c>
      <c r="C11" s="46"/>
      <c r="D11" s="34" t="s">
        <v>33</v>
      </c>
      <c r="E11" s="44" t="s">
        <v>35</v>
      </c>
      <c r="F11" s="45"/>
      <c r="G11" s="46"/>
      <c r="H11" s="44" t="s">
        <v>17</v>
      </c>
      <c r="I11" s="45"/>
      <c r="J11" s="47"/>
    </row>
    <row r="12" spans="1:13" ht="15.6" thickTop="1" x14ac:dyDescent="0.3">
      <c r="B12" s="71" t="s">
        <v>12</v>
      </c>
      <c r="C12" s="72"/>
      <c r="D12" s="35"/>
      <c r="E12" s="9">
        <v>0</v>
      </c>
      <c r="F12" s="10" t="s">
        <v>37</v>
      </c>
      <c r="G12" s="23">
        <v>0.01</v>
      </c>
      <c r="H12" s="53" t="s">
        <v>19</v>
      </c>
      <c r="I12" s="42"/>
      <c r="J12" s="43"/>
    </row>
    <row r="13" spans="1:13" x14ac:dyDescent="0.3">
      <c r="B13" s="63" t="s">
        <v>13</v>
      </c>
      <c r="C13" s="64"/>
      <c r="D13" s="36"/>
      <c r="E13" s="18">
        <v>1.5</v>
      </c>
      <c r="F13" s="12" t="s">
        <v>37</v>
      </c>
      <c r="G13" s="24">
        <v>2.7</v>
      </c>
      <c r="H13" s="11">
        <v>0.2</v>
      </c>
      <c r="I13" s="6" t="s">
        <v>37</v>
      </c>
      <c r="J13" s="21">
        <v>0.3</v>
      </c>
    </row>
    <row r="14" spans="1:13" x14ac:dyDescent="0.3">
      <c r="B14" s="63" t="s">
        <v>18</v>
      </c>
      <c r="C14" s="64"/>
      <c r="D14" s="36"/>
      <c r="E14" s="16">
        <v>13</v>
      </c>
      <c r="F14" s="14" t="s">
        <v>37</v>
      </c>
      <c r="G14" s="25">
        <v>13</v>
      </c>
      <c r="H14" s="19">
        <v>0.8</v>
      </c>
      <c r="I14" s="17" t="s">
        <v>37</v>
      </c>
      <c r="J14" s="27">
        <v>1.2</v>
      </c>
    </row>
    <row r="15" spans="1:13" x14ac:dyDescent="0.3">
      <c r="B15" s="63" t="s">
        <v>34</v>
      </c>
      <c r="C15" s="64"/>
      <c r="D15" s="36"/>
      <c r="E15" s="8">
        <v>1.5</v>
      </c>
      <c r="F15" s="8" t="s">
        <v>37</v>
      </c>
      <c r="G15" s="24">
        <v>11</v>
      </c>
      <c r="H15" s="7">
        <v>0.2</v>
      </c>
      <c r="I15" s="8" t="s">
        <v>37</v>
      </c>
      <c r="J15" s="21">
        <v>1</v>
      </c>
    </row>
    <row r="16" spans="1:13" x14ac:dyDescent="0.3">
      <c r="B16" s="63" t="s">
        <v>40</v>
      </c>
      <c r="C16" s="64"/>
      <c r="D16" s="36">
        <v>10</v>
      </c>
      <c r="E16" s="18">
        <v>5.85</v>
      </c>
      <c r="F16" s="12" t="s">
        <v>37</v>
      </c>
      <c r="G16" s="24">
        <v>7.67</v>
      </c>
      <c r="H16" s="11">
        <v>0.32</v>
      </c>
      <c r="I16" s="6" t="s">
        <v>37</v>
      </c>
      <c r="J16" s="21">
        <v>0.7</v>
      </c>
    </row>
    <row r="17" spans="2:13" x14ac:dyDescent="0.3">
      <c r="B17" s="63" t="s">
        <v>38</v>
      </c>
      <c r="C17" s="64"/>
      <c r="D17" s="36"/>
      <c r="E17" s="9">
        <v>7.8</v>
      </c>
      <c r="F17" s="10" t="s">
        <v>37</v>
      </c>
      <c r="G17" s="26">
        <v>8.9700000000000006</v>
      </c>
      <c r="H17" s="19">
        <v>0.48</v>
      </c>
      <c r="I17" s="17" t="s">
        <v>37</v>
      </c>
      <c r="J17" s="27">
        <v>0.82799999999999996</v>
      </c>
    </row>
    <row r="18" spans="2:13" x14ac:dyDescent="0.3">
      <c r="B18" s="63" t="s">
        <v>39</v>
      </c>
      <c r="C18" s="64"/>
      <c r="D18" s="36"/>
      <c r="E18" s="18">
        <v>9.1</v>
      </c>
      <c r="F18" s="12" t="s">
        <v>37</v>
      </c>
      <c r="G18" s="24">
        <v>11</v>
      </c>
      <c r="H18" s="11">
        <v>0.56000000000000005</v>
      </c>
      <c r="I18" s="6" t="s">
        <v>37</v>
      </c>
      <c r="J18" s="21">
        <v>1</v>
      </c>
    </row>
    <row r="19" spans="2:13" x14ac:dyDescent="0.3">
      <c r="B19" s="63" t="s">
        <v>15</v>
      </c>
      <c r="C19" s="64"/>
      <c r="D19" s="36"/>
      <c r="E19" s="9">
        <v>17</v>
      </c>
      <c r="F19" s="10" t="s">
        <v>37</v>
      </c>
      <c r="G19" s="26">
        <v>21</v>
      </c>
      <c r="H19" s="19">
        <v>2</v>
      </c>
      <c r="I19" s="17" t="s">
        <v>37</v>
      </c>
      <c r="J19" s="27"/>
    </row>
    <row r="20" spans="2:13" x14ac:dyDescent="0.3">
      <c r="B20" s="63" t="s">
        <v>16</v>
      </c>
      <c r="C20" s="64"/>
      <c r="D20" s="36"/>
      <c r="E20" s="18">
        <v>3</v>
      </c>
      <c r="F20" s="12" t="s">
        <v>37</v>
      </c>
      <c r="G20" s="24">
        <v>3</v>
      </c>
      <c r="H20" s="11">
        <v>0</v>
      </c>
      <c r="I20" s="6" t="s">
        <v>37</v>
      </c>
      <c r="J20" s="21">
        <v>2</v>
      </c>
    </row>
    <row r="21" spans="2:13" x14ac:dyDescent="0.3">
      <c r="B21" s="63" t="s">
        <v>14</v>
      </c>
      <c r="C21" s="64"/>
      <c r="D21" s="36"/>
      <c r="E21" s="9">
        <v>20</v>
      </c>
      <c r="F21" s="10" t="s">
        <v>37</v>
      </c>
      <c r="G21" s="26">
        <v>33</v>
      </c>
      <c r="H21" s="53" t="s">
        <v>19</v>
      </c>
      <c r="I21" s="42"/>
      <c r="J21" s="43"/>
    </row>
    <row r="22" spans="2:13" x14ac:dyDescent="0.3">
      <c r="B22" s="5" t="s">
        <v>20</v>
      </c>
      <c r="C22" s="7"/>
      <c r="D22" s="36"/>
      <c r="E22" s="41" t="s">
        <v>19</v>
      </c>
      <c r="F22" s="41"/>
      <c r="G22" s="65"/>
      <c r="H22" s="11">
        <v>10</v>
      </c>
      <c r="I22" s="6" t="s">
        <v>37</v>
      </c>
      <c r="J22" s="21">
        <v>20</v>
      </c>
    </row>
    <row r="23" spans="2:13" x14ac:dyDescent="0.3">
      <c r="B23" s="63" t="s">
        <v>21</v>
      </c>
      <c r="C23" s="64"/>
      <c r="D23" s="36"/>
      <c r="E23" s="60" t="s">
        <v>19</v>
      </c>
      <c r="F23" s="60"/>
      <c r="G23" s="66"/>
      <c r="H23" s="20">
        <v>25</v>
      </c>
      <c r="I23" s="15" t="s">
        <v>37</v>
      </c>
      <c r="J23" s="22">
        <v>40</v>
      </c>
    </row>
    <row r="24" spans="2:13" ht="15.6" thickBot="1" x14ac:dyDescent="0.35">
      <c r="B24" s="61" t="s">
        <v>22</v>
      </c>
      <c r="C24" s="62"/>
      <c r="D24" s="37"/>
      <c r="E24" s="39" t="s">
        <v>19</v>
      </c>
      <c r="F24" s="39"/>
      <c r="G24" s="67"/>
      <c r="H24" s="48" t="s">
        <v>23</v>
      </c>
      <c r="I24" s="39"/>
      <c r="J24" s="49"/>
    </row>
    <row r="25" spans="2:13" ht="15.6" thickBot="1" x14ac:dyDescent="0.35"/>
    <row r="26" spans="2:13" ht="15.6" thickBot="1" x14ac:dyDescent="0.35">
      <c r="B26" s="54" t="s">
        <v>26</v>
      </c>
      <c r="C26" s="45"/>
      <c r="D26" s="55"/>
      <c r="E26" s="55"/>
      <c r="F26" s="55"/>
      <c r="G26" s="56"/>
      <c r="I26" s="78" t="s">
        <v>41</v>
      </c>
      <c r="J26" s="78"/>
      <c r="K26" s="78"/>
      <c r="L26" s="78"/>
      <c r="M26" s="78"/>
    </row>
    <row r="27" spans="2:13" ht="16.2" thickTop="1" thickBot="1" x14ac:dyDescent="0.35">
      <c r="B27" s="59" t="s">
        <v>36</v>
      </c>
      <c r="C27" s="60"/>
      <c r="D27" s="50">
        <v>10</v>
      </c>
      <c r="E27" s="51"/>
      <c r="F27" s="51"/>
      <c r="G27" s="52"/>
      <c r="I27" s="78" t="s">
        <v>42</v>
      </c>
      <c r="J27" s="78"/>
      <c r="K27" s="78" t="s">
        <v>45</v>
      </c>
      <c r="L27" s="78"/>
      <c r="M27" s="78"/>
    </row>
    <row r="28" spans="2:13" x14ac:dyDescent="0.3">
      <c r="B28" s="40" t="s">
        <v>27</v>
      </c>
      <c r="C28" s="41"/>
      <c r="D28" s="42"/>
      <c r="E28" s="42"/>
      <c r="F28" s="42"/>
      <c r="G28" s="43"/>
      <c r="I28" s="78" t="s">
        <v>43</v>
      </c>
      <c r="J28" s="78"/>
      <c r="K28" s="78" t="s">
        <v>46</v>
      </c>
      <c r="L28" s="78"/>
      <c r="M28" s="78"/>
    </row>
    <row r="29" spans="2:13" x14ac:dyDescent="0.3">
      <c r="B29" s="57" t="s">
        <v>31</v>
      </c>
      <c r="C29" s="7" t="s">
        <v>28</v>
      </c>
      <c r="D29" s="13">
        <f>IFERROR((D12*E12+D13*E13+D14*E14+D15*E15+D16*E16+D17*E17+D18*E18+D19*E19+D20*E20+D21*E21)/D27,"0")</f>
        <v>5.85</v>
      </c>
      <c r="E29" s="14" t="s">
        <v>37</v>
      </c>
      <c r="F29" s="77">
        <f>IFERROR((D12*G12+D13*G13+D14*G14+D15*G15+D16*G16+D17*G17+D18*G18+D19*G19+D20*G20+D21*G21)/D27,"0")</f>
        <v>7.67</v>
      </c>
      <c r="G29" s="29" t="s">
        <v>32</v>
      </c>
      <c r="I29" s="78" t="s">
        <v>44</v>
      </c>
      <c r="J29" s="78"/>
      <c r="K29" s="78" t="s">
        <v>47</v>
      </c>
      <c r="L29" s="78"/>
      <c r="M29" s="78"/>
    </row>
    <row r="30" spans="2:13" x14ac:dyDescent="0.3">
      <c r="B30" s="58"/>
      <c r="C30" s="7" t="s">
        <v>29</v>
      </c>
      <c r="D30" s="13">
        <f>IFERROR((D13*H13+D14*H14+D15*H15+D16*H16+D17*H17+D18*H18+D19*H19+D20*H20+D22*H22+H23*D23)/D27,"0")</f>
        <v>0.32</v>
      </c>
      <c r="E30" s="28" t="s">
        <v>37</v>
      </c>
      <c r="F30" s="77">
        <f>IFERROR((D12*0+D13*J13+D14*J14+D15*J15+D16*J16+D17*J17+D18*J18+D19*H19+D20*J20+D21*0+D22*J22+D23*J23)/D27,"0")</f>
        <v>0.7</v>
      </c>
      <c r="G30" s="29" t="s">
        <v>32</v>
      </c>
      <c r="J30" t="s">
        <v>48</v>
      </c>
    </row>
    <row r="31" spans="2:13" ht="15.6" thickBot="1" x14ac:dyDescent="0.35">
      <c r="B31" s="38" t="s">
        <v>30</v>
      </c>
      <c r="C31" s="39"/>
      <c r="D31" s="30">
        <f>D29+D30</f>
        <v>6.17</v>
      </c>
      <c r="E31" s="31" t="s">
        <v>37</v>
      </c>
      <c r="F31" s="32">
        <f>F29+F30</f>
        <v>8.3699999999999992</v>
      </c>
      <c r="G31" s="33" t="s">
        <v>32</v>
      </c>
    </row>
  </sheetData>
  <mergeCells count="47">
    <mergeCell ref="B2:M2"/>
    <mergeCell ref="I26:M26"/>
    <mergeCell ref="K27:M27"/>
    <mergeCell ref="K28:M28"/>
    <mergeCell ref="K29:M29"/>
    <mergeCell ref="I27:J27"/>
    <mergeCell ref="I28:J28"/>
    <mergeCell ref="I29:J29"/>
    <mergeCell ref="B6:C6"/>
    <mergeCell ref="B7:C7"/>
    <mergeCell ref="B3:C3"/>
    <mergeCell ref="B4:C4"/>
    <mergeCell ref="D3:M3"/>
    <mergeCell ref="D4:M4"/>
    <mergeCell ref="D5:M5"/>
    <mergeCell ref="D7:M7"/>
    <mergeCell ref="D6:M6"/>
    <mergeCell ref="B5:C5"/>
    <mergeCell ref="B14:C14"/>
    <mergeCell ref="B15:C15"/>
    <mergeCell ref="B16:C16"/>
    <mergeCell ref="B17:C17"/>
    <mergeCell ref="B8:K8"/>
    <mergeCell ref="B9:K9"/>
    <mergeCell ref="B11:C11"/>
    <mergeCell ref="B12:C12"/>
    <mergeCell ref="B18:C18"/>
    <mergeCell ref="B19:C19"/>
    <mergeCell ref="B20:C20"/>
    <mergeCell ref="B21:C21"/>
    <mergeCell ref="B23:C23"/>
    <mergeCell ref="B31:C31"/>
    <mergeCell ref="B28:G28"/>
    <mergeCell ref="E11:G11"/>
    <mergeCell ref="H11:J11"/>
    <mergeCell ref="H24:J24"/>
    <mergeCell ref="D27:G27"/>
    <mergeCell ref="H21:J21"/>
    <mergeCell ref="H12:J12"/>
    <mergeCell ref="B26:G26"/>
    <mergeCell ref="B29:B30"/>
    <mergeCell ref="B27:C27"/>
    <mergeCell ref="B24:C24"/>
    <mergeCell ref="B13:C13"/>
    <mergeCell ref="E22:G22"/>
    <mergeCell ref="E23:G23"/>
    <mergeCell ref="E24:G24"/>
  </mergeCells>
  <phoneticPr fontId="25"/>
  <dataValidations xWindow="723" yWindow="561" count="8">
    <dataValidation allowBlank="1" showInputMessage="1" showErrorMessage="1" prompt="このブックでは、エクササイズの計画を作成します。このワークシートで、クライアント情報、ウォームアップ、強度、有酸素運動、クールダウンの表に詳細を、セル B20 から B32 に推奨を入力します。" sqref="A2" xr:uid="{5AFDE254-F1E5-472F-B4B7-5812DB50B055}"/>
    <dataValidation allowBlank="1" showInputMessage="1" showErrorMessage="1" prompt="右のセルにクライアント名を入力します" sqref="B3:C3 B5:C5 B7:C7" xr:uid="{2BB1048B-AD51-430B-8CBF-FDE44A87FFB9}"/>
    <dataValidation allowBlank="1" showInputMessage="1" showErrorMessage="1" prompt="このセルにクライアント名を入力します" sqref="D5 D3 D7" xr:uid="{678DB15A-A876-4E45-8972-458965F05A46}"/>
    <dataValidation allowBlank="1" showInputMessage="1" showErrorMessage="1" prompt="右のセルにインストラクター名またはトレーナー名を入力します" sqref="B4:C4 B6:C6" xr:uid="{E9EDD6D9-1AC7-4529-827E-284BE3BFD27C}"/>
    <dataValidation allowBlank="1" showInputMessage="1" showErrorMessage="1" prompt="このセルにインストラクター名またはトレーナー名を入力します" sqref="D4 D6" xr:uid="{AE6F02D1-C636-460D-AF57-74E9D51C43C6}"/>
    <dataValidation allowBlank="1" showInputMessage="1" showErrorMessage="1" prompt="このワークシートのタイトルは、このセルに表示されます。セル E2 と E3 にクライアントとインストラクター名、セル J4 にプログラム開始日を入力します。" sqref="B2" xr:uid="{4D41EDA2-A1A8-4B90-A103-62F1D2B7F505}"/>
    <dataValidation allowBlank="1" showInputMessage="1" showErrorMessage="1" promptTitle="食べた量" prompt="グラム(g)で入力してください" sqref="D12:D24" xr:uid="{D02945C8-F8B3-4325-AD80-A759FABCED20}"/>
    <dataValidation allowBlank="1" showInputMessage="1" showErrorMessage="1" promptTitle="体重" prompt="体重(㎏)を入力してください" sqref="D27:G27" xr:uid="{662AAA7B-865D-4138-A89A-FAE1DDAE2734}"/>
  </dataValidations>
  <pageMargins left="0.7" right="0.7" top="0.75" bottom="0.75" header="0.3" footer="0.3"/>
  <pageSetup paperSize="9" scale="80" fitToHeight="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4ECAE85-CD15-4585-B682-604649B66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E09C88-1538-48B7-931E-A9A6324E7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FCC84-568C-4CEC-AB90-2781EBDBA5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TM16410108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情報とスケジュール​​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2022-11-10T07:59:46Z</dcterms:created>
  <dcterms:modified xsi:type="dcterms:W3CDTF">2026-03-15T11:20:39Z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